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rward FOIR" sheetId="1" r:id="rId1"/>
    <sheet name="Reverse Sizing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<sst xmlns="http://schemas.openxmlformats.org/spreadsheetml/2006/main" count="55" uniqueCount="53">
  <si>
    <t>YOUR NUMBERS (yellow cells are editable inputs)</t>
  </si>
  <si>
    <t>Value</t>
  </si>
  <si>
    <t>Notes</t>
  </si>
  <si>
    <t>Gross monthly income (Rs)</t>
  </si>
  <si>
    <t>Use the same income basis your lender uses: some banks take gross, others net take-home.</t>
  </si>
  <si>
    <t>Existing personal loan EMI (Rs)</t>
  </si>
  <si>
    <t>Existing car / other loan EMIs (Rs)</t>
  </si>
  <si>
    <t>Credit card minimum dues (Rs)</t>
  </si>
  <si>
    <t>Minimum dues count in fixed obligations at most lenders.</t>
  </si>
  <si>
    <t>Rent (Rs, judged separately under strict convention)</t>
  </si>
  <si>
    <t>Not inside strict FOIR; officers test living-cost headroom separately.</t>
  </si>
  <si>
    <t>FOIR band for your income slab (50%, 55% or 60%)</t>
  </si>
  <si>
    <t>Bank credit-policy convention, not RBI law: 50% up to Rs 50k, 55% to Rs 1L, 60% above.</t>
  </si>
  <si>
    <t>RESULTS (all formulas, do not type over)</t>
  </si>
  <si>
    <t>Total fixed obligations, strict (debt EMIs only)</t>
  </si>
  <si>
    <t>Your FOIR, strict</t>
  </si>
  <si>
    <t>Max EMI allowed at your band</t>
  </si>
  <si>
    <t>Headroom for the new EMI</t>
  </si>
  <si>
    <t>FOIR, loose convention (rent inside numerator)</t>
  </si>
  <si>
    <t>Living-cost headroom after EMIs + rent</t>
  </si>
  <si>
    <t>Verdict, strict FOIR</t>
  </si>
  <si>
    <t>FOIR after closing the card EMI (repair scenario)</t>
  </si>
  <si>
    <t>TARGET LOAN (yellow cells are editable inputs)</t>
  </si>
  <si>
    <t>Target loan amount (Rs)</t>
  </si>
  <si>
    <t>Annual interest rate (%)</t>
  </si>
  <si>
    <t>Tenure (years)</t>
  </si>
  <si>
    <t>FOIR band (50%, 55% or 60%)</t>
  </si>
  <si>
    <t>Lender policy convention.</t>
  </si>
  <si>
    <t>Your existing fixed EMIs (Rs)</t>
  </si>
  <si>
    <t>All live obligations from your credit report.</t>
  </si>
  <si>
    <t>RESULTS (all formulas)</t>
  </si>
  <si>
    <t>Tenure in months</t>
  </si>
  <si>
    <t>EMI for the target loan (Rs)</t>
  </si>
  <si>
    <t>Standard amortization formula.</t>
  </si>
  <si>
    <t>Monthly income you need (Rs)</t>
  </si>
  <si>
    <t>Each Rs 1,000 of existing EMI raises the requirement by Rs 2,000 at the 50% band.</t>
  </si>
  <si>
    <t>PRE-APPLICATION CHECKLIST</t>
  </si>
  <si>
    <t>Status</t>
  </si>
  <si>
    <t>How to read it</t>
  </si>
  <si>
    <t>1. Strict FOIR inside your slab band</t>
  </si>
  <si>
    <t>Debt EMIs only, the convention most officers use.</t>
  </si>
  <si>
    <t>2. Loose FOIR (rent inside) inside your slab band</t>
  </si>
  <si>
    <t>If your lender counts rent, this row decides your file.</t>
  </si>
  <si>
    <t>3. Living-cost headroom after EMIs + rent</t>
  </si>
  <si>
    <t>Officers want positive headroom; a negative number is a silent fail even when FOIR passes.</t>
  </si>
  <si>
    <t>4. Repair check: FOIR after closing small EMIs</t>
  </si>
  <si>
    <t>Closing small loans is the highest-return fix before applying.</t>
  </si>
  <si>
    <t>5. Reverse sizing: required income recorded</t>
  </si>
  <si>
    <t>Compare with your provable income before you walk in.</t>
  </si>
  <si>
    <t>6. Pulled my latest credit report before applying (type Y)</t>
  </si>
  <si>
    <t>Officers read obligations live off the report; read it first.</t>
  </si>
  <si>
    <t>7. No new loan enquiries or EMIs in the last 3 months (type Y)</t>
  </si>
  <si>
    <t>New obligations land in the numerator and recent enquiries read as credit hunger.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</si>
</sst>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3C5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3" borderId="0" xfId="0" applyNumberFormat="1" applyFill="1" applyAlignment="1">
      <alignment vertical="top"/>
    </xf>
    <xf numFmtId="0" fontId="2" fillId="0" borderId="0" xfId="0" applyFont="1" applyAlignment="1">
      <alignment wrapText="1"/>
    </xf>
    <xf numFmtId="165" fontId="0" fillId="3" borderId="0" xfId="0" applyNumberFormat="1" applyFill="1" applyAlignment="1">
      <alignment vertical="top"/>
    </xf>
    <xf numFmtId="0" fontId="3" fillId="4" borderId="0" xfId="0" applyFont="1" applyFill="1"/>
    <xf numFmtId="164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  <xf numFmtId="1" fontId="0" fillId="3" borderId="0" xfId="0" applyNumberFormat="1" applyFill="1" applyAlignment="1">
      <alignment vertical="top"/>
    </xf>
  </cellXfs>
  <cellStyles count="1">
    <cellStyle name="Normal" xfId="0" builtinId="0"/>
  </cellStyles>
  <dxfs count="2">
    <dxf>
      <font>
        <b/>
        <color rgb="FF1B7F3B"/>
      </font>
    </dxf>
    <dxf>
      <font>
        <b/>
        <color rgb="FFC0392B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/>
  </sheetViews>
  <sheetFormatPr defaultRowHeight="15"/>
  <cols>
    <col min="1" max="1" width="46.7109375" customWidth="1"/>
    <col min="2" max="2" width="22.7109375" customWidth="1"/>
    <col min="3" max="3" width="46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75000</v>
      </c>
      <c r="C2" s="4" t="s">
        <v>4</v>
      </c>
    </row>
    <row r="3" spans="1:3">
      <c r="A3" s="2" t="s">
        <v>5</v>
      </c>
      <c r="B3" s="3">
        <v>8500</v>
      </c>
    </row>
    <row r="4" spans="1:3">
      <c r="A4" s="2" t="s">
        <v>6</v>
      </c>
      <c r="B4" s="3">
        <v>12000</v>
      </c>
    </row>
    <row r="5" spans="1:3">
      <c r="A5" s="2" t="s">
        <v>7</v>
      </c>
      <c r="B5" s="3">
        <v>3000</v>
      </c>
      <c r="C5" s="4" t="s">
        <v>8</v>
      </c>
    </row>
    <row r="6" spans="1:3">
      <c r="A6" s="2" t="s">
        <v>9</v>
      </c>
      <c r="B6" s="3">
        <v>18000</v>
      </c>
      <c r="C6" s="4" t="s">
        <v>10</v>
      </c>
    </row>
    <row r="7" spans="1:3">
      <c r="A7" s="2" t="s">
        <v>11</v>
      </c>
      <c r="B7" s="5">
        <v>0.55</v>
      </c>
      <c r="C7" s="4" t="s">
        <v>12</v>
      </c>
    </row>
    <row r="9" spans="1:3">
      <c r="A9" s="6" t="s">
        <v>13</v>
      </c>
    </row>
    <row r="10" spans="1:3">
      <c r="A10" s="2" t="s">
        <v>14</v>
      </c>
      <c r="B10" s="7">
        <f>SUM(B3:B5)</f>
        <v>0</v>
      </c>
    </row>
    <row r="11" spans="1:3">
      <c r="A11" s="2" t="s">
        <v>15</v>
      </c>
      <c r="B11" s="8">
        <f>B10/B2</f>
        <v>0</v>
      </c>
    </row>
    <row r="12" spans="1:3">
      <c r="A12" s="2" t="s">
        <v>16</v>
      </c>
      <c r="B12" s="7">
        <f>B2*B7</f>
        <v>0</v>
      </c>
    </row>
    <row r="13" spans="1:3">
      <c r="A13" s="2" t="s">
        <v>17</v>
      </c>
      <c r="B13" s="7">
        <f>B12-B10</f>
        <v>0</v>
      </c>
    </row>
    <row r="14" spans="1:3">
      <c r="A14" s="2" t="s">
        <v>18</v>
      </c>
      <c r="B14" s="8">
        <f>(B10+B6)/B2</f>
        <v>0</v>
      </c>
    </row>
    <row r="15" spans="1:3">
      <c r="A15" s="2" t="s">
        <v>19</v>
      </c>
      <c r="B15" s="7">
        <f>B12-B10-B6</f>
        <v>0</v>
      </c>
    </row>
    <row r="16" spans="1:3">
      <c r="A16" s="2" t="s">
        <v>20</v>
      </c>
      <c r="B16">
        <f>IF(B11&lt;=B7,"PASS: inside band","FAIL: above band")</f>
        <v>0</v>
      </c>
    </row>
    <row r="17" spans="1:2">
      <c r="A17" s="2" t="s">
        <v>21</v>
      </c>
      <c r="B17" s="8">
        <f>(B10-B5)/B2</f>
        <v>0</v>
      </c>
    </row>
  </sheetData>
  <conditionalFormatting sqref="B16">
    <cfRule type="containsText" dxfId="0" priority="1" operator="containsText" text="PASS">
      <formula>NOT(ISERROR(SEARCH("PASS",B16)))</formula>
    </cfRule>
    <cfRule type="containsText" dxfId="1" priority="2" operator="containsText" text="FAIL">
      <formula>NOT(ISERROR(SEARCH("FAIL",B16)))</formula>
    </cfRule>
  </conditionalFormatting>
  <dataValidations count="1">
    <dataValidation type="list" allowBlank="1" showInputMessage="1" showErrorMessage="1" sqref="B7">
      <formula1>"0.5,0.55,0.6"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cols>
    <col min="1" max="1" width="46.7109375" customWidth="1"/>
    <col min="2" max="2" width="22.7109375" customWidth="1"/>
    <col min="3" max="3" width="46.7109375" customWidth="1"/>
  </cols>
  <sheetData>
    <row r="1" spans="1:3">
      <c r="A1" s="1" t="s">
        <v>22</v>
      </c>
      <c r="B1" s="1" t="s">
        <v>1</v>
      </c>
      <c r="C1" s="1" t="s">
        <v>2</v>
      </c>
    </row>
    <row r="2" spans="1:3">
      <c r="A2" s="2" t="s">
        <v>23</v>
      </c>
      <c r="B2" s="3">
        <v>4000000</v>
      </c>
    </row>
    <row r="3" spans="1:3">
      <c r="A3" s="2" t="s">
        <v>24</v>
      </c>
      <c r="B3" s="9">
        <v>8.75</v>
      </c>
    </row>
    <row r="4" spans="1:3">
      <c r="A4" s="2" t="s">
        <v>25</v>
      </c>
      <c r="B4" s="9">
        <v>20</v>
      </c>
    </row>
    <row r="5" spans="1:3">
      <c r="A5" s="2" t="s">
        <v>26</v>
      </c>
      <c r="B5" s="5">
        <v>0.5</v>
      </c>
      <c r="C5" s="4" t="s">
        <v>27</v>
      </c>
    </row>
    <row r="6" spans="1:3">
      <c r="A6" s="2" t="s">
        <v>28</v>
      </c>
      <c r="B6" s="3">
        <v>10000</v>
      </c>
      <c r="C6" s="4" t="s">
        <v>29</v>
      </c>
    </row>
    <row r="8" spans="1:3">
      <c r="A8" s="6" t="s">
        <v>30</v>
      </c>
    </row>
    <row r="9" spans="1:3">
      <c r="A9" s="2" t="s">
        <v>31</v>
      </c>
      <c r="B9" s="7">
        <f>B4*12</f>
        <v>0</v>
      </c>
    </row>
    <row r="10" spans="1:3">
      <c r="A10" s="2" t="s">
        <v>32</v>
      </c>
      <c r="B10" s="7">
        <f>PMT(B3/1200,B9,-B2)</f>
        <v>0</v>
      </c>
      <c r="C10" s="4" t="s">
        <v>33</v>
      </c>
    </row>
    <row r="11" spans="1:3">
      <c r="A11" s="2" t="s">
        <v>34</v>
      </c>
      <c r="B11" s="7">
        <f>(B10+B6)/B5</f>
        <v>0</v>
      </c>
      <c r="C11" s="4" t="s">
        <v>35</v>
      </c>
    </row>
  </sheetData>
  <dataValidations count="1">
    <dataValidation type="list" allowBlank="1" showInputMessage="1" showErrorMessage="1" sqref="B5">
      <formula1>"0.5,0.55,0.6"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cols>
    <col min="1" max="1" width="50.7109375" customWidth="1"/>
    <col min="2" max="2" width="22.7109375" customWidth="1"/>
    <col min="3" max="3" width="44.7109375" customWidth="1"/>
  </cols>
  <sheetData>
    <row r="1" spans="1:3">
      <c r="A1" s="1" t="s">
        <v>36</v>
      </c>
      <c r="B1" s="1" t="s">
        <v>37</v>
      </c>
      <c r="C1" s="1" t="s">
        <v>38</v>
      </c>
    </row>
    <row r="2" spans="1:3">
      <c r="A2" s="2" t="s">
        <v>39</v>
      </c>
      <c r="B2">
        <f>IF(='Forward FOIR'!B11&lt;=='Forward FOIR'!B7,"PASS","FAIL")</f>
        <v>0</v>
      </c>
      <c r="C2" s="4" t="s">
        <v>40</v>
      </c>
    </row>
    <row r="3" spans="1:3">
      <c r="A3" s="2" t="s">
        <v>41</v>
      </c>
      <c r="B3">
        <f>IF(='Forward FOIR'!B14&lt;=='Forward FOIR'!B7,"PASS","FAIL")</f>
        <v>0</v>
      </c>
      <c r="C3" s="4" t="s">
        <v>42</v>
      </c>
    </row>
    <row r="4" spans="1:3">
      <c r="A4" s="2" t="s">
        <v>43</v>
      </c>
      <c r="B4">
        <f>IF(='Forward FOIR'!B15&gt;=0,"PASS: headroom positive","FAIL: headroom negative")</f>
        <v>0</v>
      </c>
      <c r="C4" s="4" t="s">
        <v>44</v>
      </c>
    </row>
    <row r="5" spans="1:3">
      <c r="A5" s="2" t="s">
        <v>45</v>
      </c>
      <c r="B5">
        <f>IF(='Forward FOIR'!B17&lt;=='Forward FOIR'!B7,"PASS","FAIL")</f>
        <v>0</v>
      </c>
      <c r="C5" s="4" t="s">
        <v>46</v>
      </c>
    </row>
    <row r="6" spans="1:3">
      <c r="A6" s="2" t="s">
        <v>47</v>
      </c>
      <c r="B6" s="7">
        <f>'Reverse Sizing'!B11</f>
        <v>0</v>
      </c>
      <c r="C6" s="4" t="s">
        <v>48</v>
      </c>
    </row>
    <row r="7" spans="1:3">
      <c r="A7" s="2" t="s">
        <v>49</v>
      </c>
      <c r="B7" s="2"/>
      <c r="C7" s="4" t="s">
        <v>50</v>
      </c>
    </row>
    <row r="8" spans="1:3">
      <c r="A8" s="2" t="s">
        <v>51</v>
      </c>
      <c r="B8" s="2"/>
      <c r="C8" s="4" t="s">
        <v>52</v>
      </c>
    </row>
  </sheetData>
  <conditionalFormatting sqref="B2">
    <cfRule type="containsText" dxfId="0" priority="1" operator="containsText" text="PASS">
      <formula>NOT(ISERROR(SEARCH("PASS",B2)))</formula>
    </cfRule>
    <cfRule type="containsText" dxfId="1" priority="2" operator="containsText" text="FAIL">
      <formula>NOT(ISERROR(SEARCH("FAIL",B2)))</formula>
    </cfRule>
  </conditionalFormatting>
  <conditionalFormatting sqref="B3">
    <cfRule type="containsText" dxfId="0" priority="3" operator="containsText" text="PASS">
      <formula>NOT(ISERROR(SEARCH("PASS",B3)))</formula>
    </cfRule>
    <cfRule type="containsText" dxfId="1" priority="4" operator="containsText" text="FAIL">
      <formula>NOT(ISERROR(SEARCH("FAIL",B3)))</formula>
    </cfRule>
  </conditionalFormatting>
  <conditionalFormatting sqref="B4">
    <cfRule type="containsText" dxfId="0" priority="5" operator="containsText" text="PASS">
      <formula>NOT(ISERROR(SEARCH("PASS",B4)))</formula>
    </cfRule>
    <cfRule type="containsText" dxfId="1" priority="6" operator="containsText" text="FAIL">
      <formula>NOT(ISERROR(SEARCH("FAIL",B4)))</formula>
    </cfRule>
  </conditionalFormatting>
  <conditionalFormatting sqref="B5">
    <cfRule type="containsText" dxfId="0" priority="7" operator="containsText" text="PASS">
      <formula>NOT(ISERROR(SEARCH("PASS",B5)))</formula>
    </cfRule>
    <cfRule type="containsText" dxfId="1" priority="8" operator="containsText" text="FAIL">
      <formula>NOT(ISERROR(SEARCH("FAIL",B5)))</formula>
    </cfRule>
  </conditionalFormatting>
  <conditionalFormatting sqref="B6">
    <cfRule type="containsText" dxfId="0" priority="9" operator="containsText" text="PASS">
      <formula>NOT(ISERROR(SEARCH("PASS",B6)))</formula>
    </cfRule>
    <cfRule type="containsText" dxfId="1" priority="10" operator="containsText" text="FAIL">
      <formula>NOT(ISERROR(SEARCH("FAIL",B6)))</formula>
    </cfRule>
  </conditionalFormatting>
  <dataValidations count="2">
    <dataValidation type="list" allowBlank="1" showInputMessage="1" showErrorMessage="1" sqref="B7">
      <formula1>"Y,N"</formula1>
    </dataValidation>
    <dataValidation type="list" allowBlank="1" showInputMessage="1" showErrorMessage="1" sqref="B8">
      <formula1>"Y,N"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 FOIR</vt:lpstr>
      <vt:lpstr>Reverse Sizing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2026-10-16T11:28:56Z</dcterms:created>
  <dcterms:modified xsi:type="dcterms:W3CDTF">2026-10-16T11:28:56Z</dcterms:modified>
</cp:coreProperties>
</file>