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PBF Calculator" sheetId="1" state="visible" r:id="rId1"/>
    <sheet xmlns:r="http://schemas.openxmlformats.org/officeDocument/2006/relationships" name="Worked Example" sheetId="2" state="visible" r:id="rId2"/>
    <sheet xmlns:r="http://schemas.openxmlformats.org/officeDocument/2006/relationships" name="Methods Referenc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0F2A44"/>
      <sz val="13"/>
    </font>
    <font>
      <b val="1"/>
      <color rgb="00FFFFFF"/>
      <sz val="11"/>
    </font>
    <font>
      <sz val="11"/>
    </font>
    <font>
      <b val="1"/>
      <sz val="11"/>
    </font>
    <font>
      <b val="1"/>
      <color rgb="000F2A44"/>
      <sz val="11"/>
    </font>
  </fonts>
  <fills count="5">
    <fill>
      <patternFill/>
    </fill>
    <fill>
      <patternFill patternType="gray125"/>
    </fill>
    <fill>
      <patternFill patternType="solid">
        <fgColor rgb="000F2A44"/>
      </patternFill>
    </fill>
    <fill>
      <patternFill patternType="solid">
        <fgColor rgb="00FFF7E0"/>
      </patternFill>
    </fill>
    <fill>
      <patternFill patternType="solid">
        <fgColor rgb="00E6F4EA"/>
      </patternFill>
    </fill>
  </fills>
  <borders count="2">
    <border>
      <left/>
      <right/>
      <top/>
      <bottom/>
      <diagonal/>
    </border>
    <border>
      <left style="thin">
        <color rgb="00B0BEC5"/>
      </left>
      <right style="thin">
        <color rgb="00B0BEC5"/>
      </right>
      <top style="thin">
        <color rgb="00B0BEC5"/>
      </top>
      <bottom style="thin">
        <color rgb="00B0BEC5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left" vertical="center" wrapText="1"/>
    </xf>
    <xf numFmtId="0" fontId="5" fillId="4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left" vertical="center" wrapText="1"/>
    </xf>
    <xf numFmtId="0" fontId="4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F2A44"/>
    <outlinePr summaryBelow="1" summaryRight="1"/>
    <pageSetUpPr/>
  </sheetPr>
  <dimension ref="A1:F18"/>
  <sheetViews>
    <sheetView showGridLines="1" workbookViewId="0">
      <selection activeCell="A1" sqref="A1"/>
    </sheetView>
  </sheetViews>
  <sheetFormatPr baseColWidth="8" defaultRowHeight="15"/>
  <cols>
    <col width="46" customWidth="1" min="1" max="1"/>
    <col width="20" customWidth="1" min="2" max="2"/>
    <col width="44" customWidth="1" min="3" max="3"/>
  </cols>
  <sheetData>
    <row r="1" ht="28" customHeight="1">
      <c r="A1" s="1" t="inlineStr">
        <is>
          <t>MPBF Calculator - enter your numbers in the yellow cells (Rs lakh)</t>
        </is>
      </c>
    </row>
    <row r="3" ht="22" customHeight="1">
      <c r="A3" s="2" t="inlineStr">
        <is>
          <t>Item</t>
        </is>
      </c>
      <c r="B3" s="2" t="inlineStr">
        <is>
          <t>Value (Rs lakh)</t>
        </is>
      </c>
      <c r="C3" s="2" t="inlineStr">
        <is>
          <t>Formula / Note</t>
        </is>
      </c>
    </row>
    <row r="4" ht="22" customHeight="1">
      <c r="A4" s="3" t="inlineStr">
        <is>
          <t>Current Assets (CA)</t>
        </is>
      </c>
      <c r="B4" s="4" t="n">
        <v>120</v>
      </c>
      <c r="C4" s="5" t="inlineStr">
        <is>
          <t>From projected balance sheet</t>
        </is>
      </c>
    </row>
    <row r="5" ht="22" customHeight="1">
      <c r="A5" s="3" t="inlineStr">
        <is>
          <t>Current Liabilities excl. bank borrowings (CL)</t>
        </is>
      </c>
      <c r="B5" s="4" t="n">
        <v>40</v>
      </c>
      <c r="C5" s="5" t="inlineStr">
        <is>
          <t>Exclude all bank borrowings</t>
        </is>
      </c>
    </row>
    <row r="6" ht="22" customHeight="1">
      <c r="A6" s="3" t="inlineStr">
        <is>
          <t>Core Current Assets</t>
        </is>
      </c>
      <c r="B6" s="4" t="n">
        <v>20</v>
      </c>
      <c r="C6" s="5" t="inlineStr">
        <is>
          <t>Permanent minimum level (only for Method III)</t>
        </is>
      </c>
    </row>
    <row r="7" ht="22" customHeight="1">
      <c r="A7" s="3" t="inlineStr">
        <is>
          <t>Projected Annual Turnover</t>
        </is>
      </c>
      <c r="B7" s="4" t="n">
        <v>400</v>
      </c>
      <c r="C7" s="5" t="inlineStr">
        <is>
          <t>Only for Nayak method</t>
        </is>
      </c>
    </row>
    <row r="8" ht="22" customHeight="1">
      <c r="A8" s="3" t="inlineStr"/>
      <c r="B8" s="4" t="inlineStr"/>
      <c r="C8" s="5" t="inlineStr"/>
    </row>
    <row r="9" ht="22" customHeight="1">
      <c r="A9" s="6" t="inlineStr">
        <is>
          <t>Method I: 0.75 x (CA - CL)</t>
        </is>
      </c>
      <c r="B9" s="4">
        <f>0.75*(B4-B5)</f>
        <v/>
      </c>
      <c r="C9" s="5" t="inlineStr"/>
    </row>
    <row r="10" ht="22" customHeight="1">
      <c r="A10" s="6" t="inlineStr">
        <is>
          <t>Method II: (0.75 x CA) - CL</t>
        </is>
      </c>
      <c r="B10" s="4">
        <f>0.75*B4-B5</f>
        <v/>
      </c>
      <c r="C10" s="5" t="inlineStr"/>
    </row>
    <row r="11" ht="22" customHeight="1">
      <c r="A11" s="6" t="inlineStr">
        <is>
          <t>Method III: 0.75 x (CA - Core CA) - CL</t>
        </is>
      </c>
      <c r="B11" s="4">
        <f>0.75*(B4-B6)-B5</f>
        <v/>
      </c>
      <c r="C11" s="5" t="inlineStr"/>
    </row>
    <row r="12" ht="22" customHeight="1">
      <c r="A12" s="6" t="inlineStr">
        <is>
          <t>Nayak: 20% of turnover</t>
        </is>
      </c>
      <c r="B12" s="4">
        <f>0.20*B7</f>
        <v/>
      </c>
      <c r="C12" s="5" t="inlineStr"/>
    </row>
    <row r="14">
      <c r="A14" s="7" t="inlineStr">
        <is>
          <t>Method pick guide:</t>
        </is>
      </c>
    </row>
    <row r="15">
      <c r="A15" s="8" t="inlineStr">
        <is>
          <t>Limits above Rs 5 cr  -&gt;  Tandon Method II (needs current ratio 1.33:1).</t>
        </is>
      </c>
    </row>
    <row r="16">
      <c r="A16" s="8" t="inlineStr">
        <is>
          <t>Limits up to Rs 5 cr  -&gt;  Nayak turnover method (20% of projected turnover).</t>
        </is>
      </c>
    </row>
    <row r="17">
      <c r="A17" s="8" t="inlineStr">
        <is>
          <t>Method I (older) and Method III (textbook, never implemented) shown for reference.</t>
        </is>
      </c>
    </row>
    <row r="18">
      <c r="A18" s="8" t="inlineStr">
        <is>
          <t>Always cross-check: post-borrowing current ratio = CA / (CL + MPBF).</t>
        </is>
      </c>
    </row>
  </sheetData>
  <mergeCells count="5">
    <mergeCell ref="A1:F1"/>
    <mergeCell ref="A17:C17"/>
    <mergeCell ref="A18:C18"/>
    <mergeCell ref="A15:C15"/>
    <mergeCell ref="A16:C16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2E7D32"/>
    <outlinePr summaryBelow="1" summaryRight="1"/>
    <pageSetUpPr/>
  </sheetPr>
  <dimension ref="A1:F14"/>
  <sheetViews>
    <sheetView showGridLines="1" workbookViewId="0">
      <selection activeCell="A1" sqref="A1"/>
    </sheetView>
  </sheetViews>
  <sheetFormatPr baseColWidth="8" defaultRowHeight="15"/>
  <cols>
    <col width="46" customWidth="1" min="1" max="1"/>
    <col width="14" customWidth="1" min="2" max="2"/>
    <col width="52" customWidth="1" min="3" max="3"/>
  </cols>
  <sheetData>
    <row r="1" ht="28" customHeight="1">
      <c r="A1" s="1" t="inlineStr">
        <is>
          <t>Worked Example: Sharma Textiles Pvt Ltd (fictional figures, Rs lakh)</t>
        </is>
      </c>
    </row>
    <row r="3" ht="22" customHeight="1">
      <c r="A3" s="2" t="inlineStr">
        <is>
          <t>Item</t>
        </is>
      </c>
      <c r="B3" s="2" t="inlineStr">
        <is>
          <t>Rs lakh</t>
        </is>
      </c>
      <c r="C3" s="2" t="inlineStr">
        <is>
          <t>Working</t>
        </is>
      </c>
    </row>
    <row r="4" ht="22" customHeight="1">
      <c r="A4" s="3" t="inlineStr">
        <is>
          <t>Current Assets (CA)</t>
        </is>
      </c>
      <c r="B4" s="4" t="n">
        <v>120</v>
      </c>
      <c r="C4" s="5" t="inlineStr">
        <is>
          <t>Projected</t>
        </is>
      </c>
    </row>
    <row r="5" ht="22" customHeight="1">
      <c r="A5" s="3" t="inlineStr">
        <is>
          <t>Current Liabilities excl. bank borrowings (CL)</t>
        </is>
      </c>
      <c r="B5" s="4" t="n">
        <v>40</v>
      </c>
      <c r="C5" s="5" t="inlineStr">
        <is>
          <t>Projected</t>
        </is>
      </c>
    </row>
    <row r="6" ht="22" customHeight="1">
      <c r="A6" s="3" t="inlineStr">
        <is>
          <t>Core Current Assets</t>
        </is>
      </c>
      <c r="B6" s="4" t="n">
        <v>20</v>
      </c>
      <c r="C6" s="5" t="inlineStr">
        <is>
          <t>Assessed</t>
        </is>
      </c>
    </row>
    <row r="7" ht="22" customHeight="1">
      <c r="A7" s="3" t="inlineStr">
        <is>
          <t>Projected Annual Turnover</t>
        </is>
      </c>
      <c r="B7" s="4" t="n">
        <v>400</v>
      </c>
      <c r="C7" s="5" t="inlineStr">
        <is>
          <t>Projected</t>
        </is>
      </c>
    </row>
    <row r="8" ht="22" customHeight="1">
      <c r="A8" s="3" t="inlineStr"/>
      <c r="B8" s="4" t="inlineStr"/>
      <c r="C8" s="5" t="inlineStr"/>
    </row>
    <row r="9" ht="22" customHeight="1">
      <c r="A9" s="3" t="inlineStr">
        <is>
          <t>Method I MPBF</t>
        </is>
      </c>
      <c r="B9" s="4" t="n">
        <v>60</v>
      </c>
      <c r="C9" s="5">
        <f> 0.75 x (120 - 40)</f>
        <v/>
      </c>
    </row>
    <row r="10" ht="22" customHeight="1">
      <c r="A10" s="3" t="inlineStr">
        <is>
          <t>Method II MPBF</t>
        </is>
      </c>
      <c r="B10" s="4" t="n">
        <v>50</v>
      </c>
      <c r="C10" s="5">
        <f> (0.75 x 120) - 40</f>
        <v/>
      </c>
    </row>
    <row r="11" ht="22" customHeight="1">
      <c r="A11" s="3" t="inlineStr">
        <is>
          <t>Method III MPBF</t>
        </is>
      </c>
      <c r="B11" s="4" t="n">
        <v>35</v>
      </c>
      <c r="C11" s="5">
        <f> 0.75 x (120 - 20) - 40</f>
        <v/>
      </c>
    </row>
    <row r="12" ht="22" customHeight="1">
      <c r="A12" s="3" t="inlineStr">
        <is>
          <t>Nayak bank finance</t>
        </is>
      </c>
      <c r="B12" s="4" t="n">
        <v>80</v>
      </c>
      <c r="C12" s="5">
        <f> 20% x 400</f>
        <v/>
      </c>
    </row>
    <row r="13" ht="22" customHeight="1">
      <c r="A13" s="3" t="inlineStr"/>
      <c r="B13" s="4" t="inlineStr"/>
      <c r="C13" s="5" t="inlineStr"/>
    </row>
    <row r="14" ht="22" customHeight="1">
      <c r="A14" s="3" t="inlineStr">
        <is>
          <t>Post-borrowing current ratio (Method II)</t>
        </is>
      </c>
      <c r="B14" s="4" t="n">
        <v>1.33</v>
      </c>
      <c r="C14" s="5">
        <f> 900 / (200 + 475) on the Rs 900L / Rs 200L cross-check</f>
        <v/>
      </c>
    </row>
  </sheetData>
  <mergeCells count="1">
    <mergeCell ref="A1:F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F9A825"/>
    <outlinePr summaryBelow="1" summaryRight="1"/>
    <pageSetUpPr/>
  </sheetPr>
  <dimension ref="A1:F8"/>
  <sheetViews>
    <sheetView showGridLines="1" workbookViewId="0">
      <selection activeCell="A1" sqref="A1"/>
    </sheetView>
  </sheetViews>
  <sheetFormatPr baseColWidth="8" defaultRowHeight="15"/>
  <cols>
    <col width="20" customWidth="1" min="1" max="1"/>
    <col width="34" customWidth="1" min="2" max="2"/>
    <col width="30" customWidth="1" min="3" max="3"/>
    <col width="18" customWidth="1" min="4" max="4"/>
    <col width="40" customWidth="1" min="5" max="5"/>
  </cols>
  <sheetData>
    <row r="1" ht="28" customHeight="1">
      <c r="A1" s="1" t="inlineStr">
        <is>
          <t>MPBF Methods - quick reference (CL excludes bank borrowings in every method)</t>
        </is>
      </c>
    </row>
    <row r="3" ht="22" customHeight="1">
      <c r="A3" s="2" t="inlineStr">
        <is>
          <t>Method</t>
        </is>
      </c>
      <c r="B3" s="2" t="inlineStr">
        <is>
          <t>Formula</t>
        </is>
      </c>
      <c r="C3" s="2" t="inlineStr">
        <is>
          <t>Borrower margin</t>
        </is>
      </c>
      <c r="D3" s="2" t="inlineStr">
        <is>
          <t>Min current ratio</t>
        </is>
      </c>
      <c r="E3" s="2" t="inlineStr">
        <is>
          <t>Status</t>
        </is>
      </c>
    </row>
    <row r="4" ht="22" customHeight="1">
      <c r="A4" s="3" t="inlineStr">
        <is>
          <t>Tandon Method I</t>
        </is>
      </c>
      <c r="B4" s="5" t="inlineStr">
        <is>
          <t>0.75 x (CA - CL)</t>
        </is>
      </c>
      <c r="C4" s="5" t="inlineStr">
        <is>
          <t>25% of working-capital gap</t>
        </is>
      </c>
      <c r="D4" s="5" t="inlineStr">
        <is>
          <t>1.17 : 1</t>
        </is>
      </c>
      <c r="E4" s="5" t="inlineStr">
        <is>
          <t>Older practice</t>
        </is>
      </c>
    </row>
    <row r="5" ht="22" customHeight="1">
      <c r="A5" s="3" t="inlineStr">
        <is>
          <t>Tandon Method II</t>
        </is>
      </c>
      <c r="B5" s="5" t="inlineStr">
        <is>
          <t>(0.75 x CA) - CL</t>
        </is>
      </c>
      <c r="C5" s="5" t="inlineStr">
        <is>
          <t>25% of total current assets</t>
        </is>
      </c>
      <c r="D5" s="5" t="inlineStr">
        <is>
          <t>1.33 : 1</t>
        </is>
      </c>
      <c r="E5" s="5" t="inlineStr">
        <is>
          <t>Standard for limits above Rs 5 cr</t>
        </is>
      </c>
    </row>
    <row r="6" ht="22" customHeight="1">
      <c r="A6" s="3" t="inlineStr">
        <is>
          <t>Tandon Method III</t>
        </is>
      </c>
      <c r="B6" s="5" t="inlineStr">
        <is>
          <t>0.75 x (CA - Core CA) - CL</t>
        </is>
      </c>
      <c r="C6" s="5" t="inlineStr">
        <is>
          <t>25% of (CA - Core CA) + full Core CA</t>
        </is>
      </c>
      <c r="D6" s="5" t="inlineStr">
        <is>
          <t>-</t>
        </is>
      </c>
      <c r="E6" s="5" t="inlineStr">
        <is>
          <t>Textbook only, never implemented</t>
        </is>
      </c>
    </row>
    <row r="7" ht="22" customHeight="1">
      <c r="A7" s="3" t="inlineStr">
        <is>
          <t>Chore Committee</t>
        </is>
      </c>
      <c r="B7" s="5" t="inlineStr">
        <is>
          <t>Moved borrowers to Method II</t>
        </is>
      </c>
      <c r="C7" s="5" t="inlineStr">
        <is>
          <t>-</t>
        </is>
      </c>
      <c r="D7" s="5" t="inlineStr">
        <is>
          <t>-</t>
        </is>
      </c>
      <c r="E7" s="5" t="inlineStr">
        <is>
          <t>1979-80; also pushed quarterly reporting, stock audit</t>
        </is>
      </c>
    </row>
    <row r="8" ht="22" customHeight="1">
      <c r="A8" s="3" t="inlineStr">
        <is>
          <t>Nayak (turnover)</t>
        </is>
      </c>
      <c r="B8" s="5" t="inlineStr">
        <is>
          <t>20% of projected annual turnover</t>
        </is>
      </c>
      <c r="C8" s="5" t="inlineStr">
        <is>
          <t>5% of turnover (total WC need 25%)</t>
        </is>
      </c>
      <c r="D8" s="5" t="inlineStr">
        <is>
          <t>-</t>
        </is>
      </c>
      <c r="E8" s="5" t="inlineStr">
        <is>
          <t>Credit limits up to Rs 5 cr (RBI Master Circular, Lending to MSME Sector, 4.12.2)</t>
        </is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2026-09-24T12:02:27Z</dcterms:created>
  <dcterms:modified xmlns:dcterms="http://purl.org/dc/terms/" xmlns:xsi="http://www.w3.org/2001/XMLSchema-instance" xsi:type="dcterms:W3CDTF">2026-09-24T12:02:44+00:00Z</dcterms:modified>
</cp:coreProperties>
</file>