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de-by-Side MPBF" sheetId="1" state="visible" r:id="rId1"/>
    <sheet xmlns:r="http://schemas.openxmlformats.org/officeDocument/2006/relationships" name="Nayak Turnover Method" sheetId="2" state="visible" r:id="rId2"/>
    <sheet xmlns:r="http://schemas.openxmlformats.org/officeDocument/2006/relationships" name="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FFE699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3" borderId="0" pivotButton="0" quotePrefix="0" xfId="0"/>
    <xf numFmtId="2" fontId="0" fillId="4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MPBF side by side: trader vs manufacturer</t>
        </is>
      </c>
    </row>
    <row r="2">
      <c r="A2" s="2" t="inlineStr">
        <is>
          <t>Yellow cells are inputs (Rs lakh). Green cells are formulas.</t>
        </is>
      </c>
    </row>
    <row r="3">
      <c r="A3" s="2" t="inlineStr">
        <is>
          <t>Same MPBF formulas for both. The difference is what sits inside current assets and how long it sits there.</t>
        </is>
      </c>
    </row>
    <row r="5">
      <c r="A5" s="3" t="inlineStr">
        <is>
          <t>Item</t>
        </is>
      </c>
      <c r="B5" s="3" t="inlineStr">
        <is>
          <t>Trader</t>
        </is>
      </c>
      <c r="C5" s="3" t="inlineStr">
        <is>
          <t>Manufacturer</t>
        </is>
      </c>
    </row>
    <row r="6">
      <c r="A6" s="4" t="inlineStr">
        <is>
          <t>Stock / inventory</t>
        </is>
      </c>
      <c r="B6" s="5" t="n">
        <v>90</v>
      </c>
      <c r="C6" s="5" t="n">
        <v>155</v>
      </c>
    </row>
    <row r="7">
      <c r="A7" s="4" t="inlineStr">
        <is>
          <t>Work in progress</t>
        </is>
      </c>
      <c r="B7" s="5" t="n">
        <v>0</v>
      </c>
      <c r="C7" s="5" t="n">
        <v>50</v>
      </c>
    </row>
    <row r="8">
      <c r="A8" s="4" t="inlineStr">
        <is>
          <t>Receivables</t>
        </is>
      </c>
      <c r="B8" s="5" t="n">
        <v>100</v>
      </c>
      <c r="C8" s="5" t="n">
        <v>150</v>
      </c>
    </row>
    <row r="9">
      <c r="A9" s="4" t="inlineStr">
        <is>
          <t>Other current assets</t>
        </is>
      </c>
      <c r="B9" s="5" t="n">
        <v>10</v>
      </c>
      <c r="C9" s="5" t="n">
        <v>25</v>
      </c>
    </row>
    <row r="10">
      <c r="A10" s="4" t="inlineStr">
        <is>
          <t>Trade payables</t>
        </is>
      </c>
      <c r="B10" s="5" t="n">
        <v>50</v>
      </c>
      <c r="C10" s="5" t="n">
        <v>60</v>
      </c>
    </row>
    <row r="11">
      <c r="A11" s="4" t="inlineStr">
        <is>
          <t>Other current liabilities (excl bank borrowing)</t>
        </is>
      </c>
      <c r="B11" s="5" t="n">
        <v>20</v>
      </c>
      <c r="C11" s="5" t="n">
        <v>30</v>
      </c>
    </row>
    <row r="12">
      <c r="A12" s="4" t="inlineStr">
        <is>
          <t>Total current assets (CA)</t>
        </is>
      </c>
      <c r="B12" s="6">
        <f>SUM(B6:B9)</f>
        <v/>
      </c>
      <c r="C12" s="6">
        <f>SUM(C6:C9)</f>
        <v/>
      </c>
    </row>
    <row r="13">
      <c r="A13" s="4" t="inlineStr">
        <is>
          <t>Total current liabilities excl bank (CL)</t>
        </is>
      </c>
      <c r="B13" s="6">
        <f>SUM(B10:B11)</f>
        <v/>
      </c>
      <c r="C13" s="6">
        <f>SUM(C10:C11)</f>
        <v/>
      </c>
    </row>
    <row r="14">
      <c r="A14" s="4" t="inlineStr">
        <is>
          <t>Working capital gap WCG = CA - CL</t>
        </is>
      </c>
      <c r="B14" s="6">
        <f>B12-B13</f>
        <v/>
      </c>
      <c r="C14" s="6">
        <f>C12-C13</f>
        <v/>
      </c>
    </row>
    <row r="15">
      <c r="A15" s="4" t="inlineStr">
        <is>
          <t>MPBF Method I = 75% of WCG</t>
        </is>
      </c>
      <c r="B15" s="6">
        <f>0.75*B14</f>
        <v/>
      </c>
      <c r="C15" s="6">
        <f>0.75*C14</f>
        <v/>
      </c>
    </row>
    <row r="16">
      <c r="A16" s="4" t="inlineStr">
        <is>
          <t>MPBF Method II = 75% of CA - CL</t>
        </is>
      </c>
      <c r="B16" s="6">
        <f>0.75*B12-B13</f>
        <v/>
      </c>
      <c r="C16" s="6">
        <f>0.75*C12-C13</f>
        <v/>
      </c>
    </row>
    <row r="17">
      <c r="A17" s="4" t="inlineStr">
        <is>
          <t>Borrower contribution under Method II = 25% of CA</t>
        </is>
      </c>
      <c r="B17" s="6">
        <f>0.25*B12</f>
        <v/>
      </c>
      <c r="C17" s="6">
        <f>0.25*C12</f>
        <v/>
      </c>
    </row>
    <row r="18">
      <c r="A18" s="4" t="inlineStr">
        <is>
          <t>Current ratio after Method II = CA / (CL + MPBF II)</t>
        </is>
      </c>
      <c r="B18" s="6">
        <f>B12/(B13+B16)</f>
        <v/>
      </c>
      <c r="C18" s="6">
        <f>C12/(C13+C16)</f>
        <v/>
      </c>
    </row>
    <row r="20">
      <c r="A20" s="2" t="inlineStr">
        <is>
          <t>Note: Method II builds in a minimum current ratio of 1.33. A trader with no WIP and faster stock turn usually carries a smaller CA block for the same turnover, so the permissible limit is smaller in rupees even at identical sales.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Nayak turnover method: small borrowers</t>
        </is>
      </c>
    </row>
    <row r="2">
      <c r="A2" s="2" t="inlineStr">
        <is>
          <t>Yellow cells are inputs. Green cells are formulas.</t>
        </is>
      </c>
    </row>
    <row r="3">
      <c r="A3" s="2" t="inlineStr">
        <is>
          <t>Working capital need assessed at 25% of projected turnover. Borrower brings 5%, bank finances 20%. Convention from the Nayak Committee, widely used for small working capital limits. Check your bank policy for its current limit threshold.</t>
        </is>
      </c>
    </row>
    <row r="5">
      <c r="A5" s="4" t="inlineStr">
        <is>
          <t>Projected annual turnover (Rs lakh)</t>
        </is>
      </c>
      <c r="B5" s="5" t="n">
        <v>1200</v>
      </c>
    </row>
    <row r="6">
      <c r="A6" s="4" t="inlineStr">
        <is>
          <t>Working capital need = 25% of turnover</t>
        </is>
      </c>
      <c r="B6" s="6">
        <f>0.25*B5</f>
        <v/>
      </c>
    </row>
    <row r="7">
      <c r="A7" s="4" t="inlineStr">
        <is>
          <t>Borrower contribution = 5% of turnover</t>
        </is>
      </c>
      <c r="B7" s="6">
        <f>0.05*B5</f>
        <v/>
      </c>
    </row>
    <row r="8">
      <c r="A8" s="4" t="inlineStr">
        <is>
          <t>Bank finance = 20% of turnover</t>
        </is>
      </c>
      <c r="B8" s="6">
        <f>0.20*B5</f>
        <v/>
      </c>
    </row>
    <row r="9">
      <c r="A9" s="4" t="inlineStr">
        <is>
          <t>Actual working capital gap from Side-by-Side (Trader)</t>
        </is>
      </c>
      <c r="B9" s="6">
        <f>'Side-by-Side MPBF'!B14</f>
        <v/>
      </c>
    </row>
    <row r="10">
      <c r="A10" s="4" t="inlineStr">
        <is>
          <t>Verdict vs actual gap</t>
        </is>
      </c>
      <c r="B10" s="7">
        <f>IF(B8&gt;=B9,"Turnover method covers the trader gap","Turnover method is below the actual gap: bank will test the operating cycle")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Self-verification</t>
        </is>
      </c>
    </row>
    <row r="2">
      <c r="A2" s="2" t="inlineStr">
        <is>
          <t>Every green cell is a formula. Shipped example must pass.</t>
        </is>
      </c>
    </row>
    <row r="3">
      <c r="A3" s="2" t="inlineStr">
        <is>
          <t>Rules re-derive the article worked example.</t>
        </is>
      </c>
    </row>
    <row r="5">
      <c r="A5" s="3" t="inlineStr">
        <is>
          <t>Rule</t>
        </is>
      </c>
      <c r="B5" s="3" t="inlineStr">
        <is>
          <t>Result</t>
        </is>
      </c>
    </row>
    <row r="6">
      <c r="A6" s="4" t="inlineStr">
        <is>
          <t>Trader CA = 200</t>
        </is>
      </c>
      <c r="B6" s="7">
        <f>IF('Side-by-Side MPBF'!B12=200,"PASS","FAIL")</f>
        <v/>
      </c>
    </row>
    <row r="7">
      <c r="A7" s="4" t="inlineStr">
        <is>
          <t>Manufacturer CA = 380</t>
        </is>
      </c>
      <c r="B7" s="7">
        <f>IF('Side-by-Side MPBF'!C12=380,"PASS","FAIL")</f>
        <v/>
      </c>
    </row>
    <row r="8">
      <c r="A8" s="4" t="inlineStr">
        <is>
          <t>Trader MPBF II = 80</t>
        </is>
      </c>
      <c r="B8" s="7">
        <f>IF('Side-by-Side MPBF'!B16=80,"PASS","FAIL")</f>
        <v/>
      </c>
    </row>
    <row r="9">
      <c r="A9" s="4" t="inlineStr">
        <is>
          <t>Manufacturer MPBF II = 195</t>
        </is>
      </c>
      <c r="B9" s="7">
        <f>IF('Side-by-Side MPBF'!C16=195,"PASS","FAIL")</f>
        <v/>
      </c>
    </row>
    <row r="10">
      <c r="A10" s="4" t="inlineStr">
        <is>
          <t>Current ratio after Method II = 1.33 both</t>
        </is>
      </c>
      <c r="B10" s="7">
        <f>IF(AND(ROUND('Side-by-Side MPBF'!B18,2)=1.33,ROUND('Side-by-Side MPBF'!C18,2)=1.33),"PASS","FAIL")</f>
        <v/>
      </c>
    </row>
    <row r="11">
      <c r="A11" s="4" t="inlineStr">
        <is>
          <t>Nayak bank finance = 240 on 1200 turnover</t>
        </is>
      </c>
      <c r="B11" s="7">
        <f>IF('Nayak Turnover Method'!B8=240,"PASS","FAIL")</f>
        <v/>
      </c>
    </row>
    <row r="12">
      <c r="A12" s="4" t="inlineStr">
        <is>
          <t>Nayak need = borrower + bank</t>
        </is>
      </c>
      <c r="B12" s="7">
        <f>IF('Nayak Turnover Method'!B6='Nayak Turnover Method'!B7+'Nayak Turnover Method'!B8,"PASS","FAIL")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2026-10-02T11:29:19+00:00Z</dcterms:created>
  <dcterms:modified xmlns:dcterms="http://purl.org/dc/terms/" xmlns:xsi="http://www.w3.org/2001/XMLSchema-instance" xsi:type="dcterms:W3CDTF">2026-10-02T11:29:19+00:00Z</dcterms:modified>
</cp:coreProperties>
</file>