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cument Checklist" sheetId="1" r:id="rId1"/>
    <sheet name="Worked Example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<sst xmlns="http://schemas.openxmlformats.org/spreadsheetml/2006/main" count="129" uniqueCount="88">
  <si>
    <t>INPUT cells are yellow. Status: type Ready, Pending, or NA exactly.</t>
  </si>
  <si>
    <t>Group</t>
  </si>
  <si>
    <t>Document</t>
  </si>
  <si>
    <t>Needed for</t>
  </si>
  <si>
    <t>Status (INPUT)</t>
  </si>
  <si>
    <t>Notes</t>
  </si>
  <si>
    <t>KYC</t>
  </si>
  <si>
    <t>PAN of business and promoters</t>
  </si>
  <si>
    <t>All</t>
  </si>
  <si>
    <t>Aadhaar of promoters</t>
  </si>
  <si>
    <t>Address proof of business premises</t>
  </si>
  <si>
    <t>Photographs of promoters</t>
  </si>
  <si>
    <t>Business proof</t>
  </si>
  <si>
    <t>Udyam Registration Certificate</t>
  </si>
  <si>
    <t>GST registration certificate</t>
  </si>
  <si>
    <t>Trade licence or Shops and Establishment certificate</t>
  </si>
  <si>
    <t>Rent agreement if premises are rented</t>
  </si>
  <si>
    <t>Constitution</t>
  </si>
  <si>
    <t>Partnership deed (partnership firms)</t>
  </si>
  <si>
    <t>Partnership</t>
  </si>
  <si>
    <t>Memorandum and Articles of Association (companies and LLPs)</t>
  </si>
  <si>
    <t>Company/LLP</t>
  </si>
  <si>
    <t>Board resolution or partner authorisation to borrow</t>
  </si>
  <si>
    <t>Company/LLP/Partnership</t>
  </si>
  <si>
    <t>Sole proprietorship declaration (proprietorships)</t>
  </si>
  <si>
    <t>Proprietorship</t>
  </si>
  <si>
    <t>Financials</t>
  </si>
  <si>
    <t>Audited balance sheet and profit and loss, last 3 years</t>
  </si>
  <si>
    <t>All above Rs 25 lakh</t>
  </si>
  <si>
    <t>Income Tax Returns of business, last 2 to 3 years</t>
  </si>
  <si>
    <t>Income Tax Returns of promoters and guarantors</t>
  </si>
  <si>
    <t>GST returns, last completed year plus year to date</t>
  </si>
  <si>
    <t>All GST registered</t>
  </si>
  <si>
    <t>Bank statements, last 12 months</t>
  </si>
  <si>
    <t>Provisional financials for the current year</t>
  </si>
  <si>
    <t>Projected financials, next 2 years (working capital) or full tenor (term loan)</t>
  </si>
  <si>
    <t>CMA data where the bank asks for it</t>
  </si>
  <si>
    <t>Working capital</t>
  </si>
  <si>
    <t>Stock statement and aged debtor and creditor lists</t>
  </si>
  <si>
    <t>Net worth statement of promoters and guarantors, CA certified</t>
  </si>
  <si>
    <t>Security</t>
  </si>
  <si>
    <t>Title deeds of property offered as security</t>
  </si>
  <si>
    <t>Secured</t>
  </si>
  <si>
    <t>Property tax receipts and approved plan</t>
  </si>
  <si>
    <t>Valuation report (bank panel valuer)</t>
  </si>
  <si>
    <t>Insurance of property or stock, where asked</t>
  </si>
  <si>
    <t>Existing loans</t>
  </si>
  <si>
    <t>Sanction letters of existing facilities</t>
  </si>
  <si>
    <t>Takeover or existing borrower</t>
  </si>
  <si>
    <t>Loan account statements of existing facilities</t>
  </si>
  <si>
    <t>Existing borrower</t>
  </si>
  <si>
    <t>No dues or conduct confirmation from existing banker (takeover)</t>
  </si>
  <si>
    <t>Takeover</t>
  </si>
  <si>
    <t>Purpose</t>
  </si>
  <si>
    <t>Quotations or pro forma invoices for machinery or assets</t>
  </si>
  <si>
    <t>Term loan</t>
  </si>
  <si>
    <t>Total listed</t>
  </si>
  <si>
    <t>Not applicable (NA)</t>
  </si>
  <si>
    <t>Applicable documents</t>
  </si>
  <si>
    <t>Ready</t>
  </si>
  <si>
    <t>Pending</t>
  </si>
  <si>
    <t>Completeness (Ready / Applicable)</t>
  </si>
  <si>
    <t>Sharma Traders, Jaipur (proprietorship) - worked example. Yellow cells are inputs.</t>
  </si>
  <si>
    <t>Investment in plant and machinery (Rs crore)</t>
  </si>
  <si>
    <t>Turnover per GST returns (Rs crore)</t>
  </si>
  <si>
    <t>Turnover per ITR (Rs crore)</t>
  </si>
  <si>
    <t>Loan sought, term loan for machinery (Rs lakh)</t>
  </si>
  <si>
    <t>CGTMSE cover assumed for illustration (percent)</t>
  </si>
  <si>
    <t>MSME category check: micro needs investment at or below 2.5 and turnover at or below 10</t>
  </si>
  <si>
    <t>Turnover gap, GST minus ITR (Rs crore)</t>
  </si>
  <si>
    <t>Turnover gap as percent of ITR turnover</t>
  </si>
  <si>
    <t>Gap flag (over 10 percent needs a reconciliation note)</t>
  </si>
  <si>
    <t>CGTMSE guarantee backing on Rs 40 lakh at 75 percent (Rs lakh)</t>
  </si>
  <si>
    <t>Checklist illustration: applicable documents</t>
  </si>
  <si>
    <t>Checklist illustration: ready documents</t>
  </si>
  <si>
    <t>Checklist illustration: completeness</t>
  </si>
  <si>
    <t>Check</t>
  </si>
  <si>
    <t>Result (formula)</t>
  </si>
  <si>
    <t>Expected</t>
  </si>
  <si>
    <t>Worked illustration completeness (live checklist is 0% until statuses are entered)</t>
  </si>
  <si>
    <t>85.7%</t>
  </si>
  <si>
    <t>Turnover gap percent</t>
  </si>
  <si>
    <t>14.3%</t>
  </si>
  <si>
    <t>Gap flag</t>
  </si>
  <si>
    <t>FLAG</t>
  </si>
  <si>
    <t>CGTMSE backing (Rs lakh)</t>
  </si>
  <si>
    <t>30</t>
  </si>
  <si>
    <t>Worked completeness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</si>
</sst>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%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A203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3" borderId="1" xfId="0" applyFill="1" applyBorder="1"/>
    <xf numFmtId="0" fontId="2" fillId="0" borderId="1" xfId="0" applyFont="1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/>
  </sheetViews>
  <sheetFormatPr defaultRowHeight="15"/>
  <cols>
    <col min="1" max="1" width="16.7109375" customWidth="1"/>
    <col min="2" max="2" width="62.7109375" customWidth="1"/>
    <col min="3" max="3" width="30.7109375" customWidth="1"/>
    <col min="4" max="4" width="16.7109375" customWidth="1"/>
    <col min="5" max="5" width="30.7109375" customWidth="1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4"/>
      <c r="E3" s="3"/>
    </row>
    <row r="4" spans="1:5">
      <c r="A4" s="3" t="s">
        <v>6</v>
      </c>
      <c r="B4" s="3" t="s">
        <v>9</v>
      </c>
      <c r="C4" s="3" t="s">
        <v>8</v>
      </c>
      <c r="D4" s="4"/>
      <c r="E4" s="3"/>
    </row>
    <row r="5" spans="1:5">
      <c r="A5" s="3" t="s">
        <v>6</v>
      </c>
      <c r="B5" s="3" t="s">
        <v>10</v>
      </c>
      <c r="C5" s="3" t="s">
        <v>8</v>
      </c>
      <c r="D5" s="4"/>
      <c r="E5" s="3"/>
    </row>
    <row r="6" spans="1:5">
      <c r="A6" s="3" t="s">
        <v>6</v>
      </c>
      <c r="B6" s="3" t="s">
        <v>11</v>
      </c>
      <c r="C6" s="3" t="s">
        <v>8</v>
      </c>
      <c r="D6" s="4"/>
      <c r="E6" s="3"/>
    </row>
    <row r="7" spans="1:5">
      <c r="A7" s="3" t="s">
        <v>12</v>
      </c>
      <c r="B7" s="3" t="s">
        <v>13</v>
      </c>
      <c r="C7" s="3" t="s">
        <v>8</v>
      </c>
      <c r="D7" s="4"/>
      <c r="E7" s="3"/>
    </row>
    <row r="8" spans="1:5">
      <c r="A8" s="3" t="s">
        <v>12</v>
      </c>
      <c r="B8" s="3" t="s">
        <v>14</v>
      </c>
      <c r="C8" s="3" t="s">
        <v>8</v>
      </c>
      <c r="D8" s="4"/>
      <c r="E8" s="3"/>
    </row>
    <row r="9" spans="1:5">
      <c r="A9" s="3" t="s">
        <v>12</v>
      </c>
      <c r="B9" s="3" t="s">
        <v>15</v>
      </c>
      <c r="C9" s="3" t="s">
        <v>8</v>
      </c>
      <c r="D9" s="4"/>
      <c r="E9" s="3"/>
    </row>
    <row r="10" spans="1:5">
      <c r="A10" s="3" t="s">
        <v>12</v>
      </c>
      <c r="B10" s="3" t="s">
        <v>16</v>
      </c>
      <c r="C10" s="3" t="s">
        <v>8</v>
      </c>
      <c r="D10" s="4"/>
      <c r="E10" s="3"/>
    </row>
    <row r="11" spans="1:5">
      <c r="A11" s="3" t="s">
        <v>17</v>
      </c>
      <c r="B11" s="3" t="s">
        <v>18</v>
      </c>
      <c r="C11" s="3" t="s">
        <v>19</v>
      </c>
      <c r="D11" s="4"/>
      <c r="E11" s="3"/>
    </row>
    <row r="12" spans="1:5">
      <c r="A12" s="3" t="s">
        <v>17</v>
      </c>
      <c r="B12" s="3" t="s">
        <v>20</v>
      </c>
      <c r="C12" s="3" t="s">
        <v>21</v>
      </c>
      <c r="D12" s="4"/>
      <c r="E12" s="3"/>
    </row>
    <row r="13" spans="1:5">
      <c r="A13" s="3" t="s">
        <v>17</v>
      </c>
      <c r="B13" s="3" t="s">
        <v>22</v>
      </c>
      <c r="C13" s="3" t="s">
        <v>23</v>
      </c>
      <c r="D13" s="4"/>
      <c r="E13" s="3"/>
    </row>
    <row r="14" spans="1:5">
      <c r="A14" s="3" t="s">
        <v>17</v>
      </c>
      <c r="B14" s="3" t="s">
        <v>24</v>
      </c>
      <c r="C14" s="3" t="s">
        <v>25</v>
      </c>
      <c r="D14" s="4"/>
      <c r="E14" s="3"/>
    </row>
    <row r="15" spans="1:5">
      <c r="A15" s="3" t="s">
        <v>26</v>
      </c>
      <c r="B15" s="3" t="s">
        <v>27</v>
      </c>
      <c r="C15" s="3" t="s">
        <v>28</v>
      </c>
      <c r="D15" s="4"/>
      <c r="E15" s="3"/>
    </row>
    <row r="16" spans="1:5">
      <c r="A16" s="3" t="s">
        <v>26</v>
      </c>
      <c r="B16" s="3" t="s">
        <v>29</v>
      </c>
      <c r="C16" s="3" t="s">
        <v>8</v>
      </c>
      <c r="D16" s="4"/>
      <c r="E16" s="3"/>
    </row>
    <row r="17" spans="1:5">
      <c r="A17" s="3" t="s">
        <v>26</v>
      </c>
      <c r="B17" s="3" t="s">
        <v>30</v>
      </c>
      <c r="C17" s="3" t="s">
        <v>8</v>
      </c>
      <c r="D17" s="4"/>
      <c r="E17" s="3"/>
    </row>
    <row r="18" spans="1:5">
      <c r="A18" s="3" t="s">
        <v>26</v>
      </c>
      <c r="B18" s="3" t="s">
        <v>31</v>
      </c>
      <c r="C18" s="3" t="s">
        <v>32</v>
      </c>
      <c r="D18" s="4"/>
      <c r="E18" s="3"/>
    </row>
    <row r="19" spans="1:5">
      <c r="A19" s="3" t="s">
        <v>26</v>
      </c>
      <c r="B19" s="3" t="s">
        <v>33</v>
      </c>
      <c r="C19" s="3" t="s">
        <v>8</v>
      </c>
      <c r="D19" s="4"/>
      <c r="E19" s="3"/>
    </row>
    <row r="20" spans="1:5">
      <c r="A20" s="3" t="s">
        <v>26</v>
      </c>
      <c r="B20" s="3" t="s">
        <v>34</v>
      </c>
      <c r="C20" s="3" t="s">
        <v>8</v>
      </c>
      <c r="D20" s="4"/>
      <c r="E20" s="3"/>
    </row>
    <row r="21" spans="1:5">
      <c r="A21" s="3" t="s">
        <v>26</v>
      </c>
      <c r="B21" s="3" t="s">
        <v>35</v>
      </c>
      <c r="C21" s="3" t="s">
        <v>8</v>
      </c>
      <c r="D21" s="4"/>
      <c r="E21" s="3"/>
    </row>
    <row r="22" spans="1:5">
      <c r="A22" s="3" t="s">
        <v>26</v>
      </c>
      <c r="B22" s="3" t="s">
        <v>36</v>
      </c>
      <c r="C22" s="3" t="s">
        <v>37</v>
      </c>
      <c r="D22" s="4"/>
      <c r="E22" s="3"/>
    </row>
    <row r="23" spans="1:5">
      <c r="A23" s="3" t="s">
        <v>26</v>
      </c>
      <c r="B23" s="3" t="s">
        <v>38</v>
      </c>
      <c r="C23" s="3" t="s">
        <v>37</v>
      </c>
      <c r="D23" s="4"/>
      <c r="E23" s="3"/>
    </row>
    <row r="24" spans="1:5">
      <c r="A24" s="3" t="s">
        <v>26</v>
      </c>
      <c r="B24" s="3" t="s">
        <v>39</v>
      </c>
      <c r="C24" s="3" t="s">
        <v>8</v>
      </c>
      <c r="D24" s="4"/>
      <c r="E24" s="3"/>
    </row>
    <row r="25" spans="1:5">
      <c r="A25" s="3" t="s">
        <v>40</v>
      </c>
      <c r="B25" s="3" t="s">
        <v>41</v>
      </c>
      <c r="C25" s="3" t="s">
        <v>42</v>
      </c>
      <c r="D25" s="4"/>
      <c r="E25" s="3"/>
    </row>
    <row r="26" spans="1:5">
      <c r="A26" s="3" t="s">
        <v>40</v>
      </c>
      <c r="B26" s="3" t="s">
        <v>43</v>
      </c>
      <c r="C26" s="3" t="s">
        <v>42</v>
      </c>
      <c r="D26" s="4"/>
      <c r="E26" s="3"/>
    </row>
    <row r="27" spans="1:5">
      <c r="A27" s="3" t="s">
        <v>40</v>
      </c>
      <c r="B27" s="3" t="s">
        <v>44</v>
      </c>
      <c r="C27" s="3" t="s">
        <v>42</v>
      </c>
      <c r="D27" s="4"/>
      <c r="E27" s="3"/>
    </row>
    <row r="28" spans="1:5">
      <c r="A28" s="3" t="s">
        <v>40</v>
      </c>
      <c r="B28" s="3" t="s">
        <v>45</v>
      </c>
      <c r="C28" s="3" t="s">
        <v>42</v>
      </c>
      <c r="D28" s="4"/>
      <c r="E28" s="3"/>
    </row>
    <row r="29" spans="1:5">
      <c r="A29" s="3" t="s">
        <v>46</v>
      </c>
      <c r="B29" s="3" t="s">
        <v>47</v>
      </c>
      <c r="C29" s="3" t="s">
        <v>48</v>
      </c>
      <c r="D29" s="4"/>
      <c r="E29" s="3"/>
    </row>
    <row r="30" spans="1:5">
      <c r="A30" s="3" t="s">
        <v>46</v>
      </c>
      <c r="B30" s="3" t="s">
        <v>49</v>
      </c>
      <c r="C30" s="3" t="s">
        <v>50</v>
      </c>
      <c r="D30" s="4"/>
      <c r="E30" s="3"/>
    </row>
    <row r="31" spans="1:5">
      <c r="A31" s="3" t="s">
        <v>46</v>
      </c>
      <c r="B31" s="3" t="s">
        <v>51</v>
      </c>
      <c r="C31" s="3" t="s">
        <v>52</v>
      </c>
      <c r="D31" s="4"/>
      <c r="E31" s="3"/>
    </row>
    <row r="32" spans="1:5">
      <c r="A32" s="3" t="s">
        <v>53</v>
      </c>
      <c r="B32" s="3" t="s">
        <v>54</v>
      </c>
      <c r="C32" s="3" t="s">
        <v>55</v>
      </c>
      <c r="D32" s="4"/>
      <c r="E32" s="3"/>
    </row>
    <row r="33" spans="2:4">
      <c r="B33" s="5" t="s">
        <v>56</v>
      </c>
      <c r="D33" s="6">
        <f>COUNTA(B3:B32)</f>
        <v>0</v>
      </c>
    </row>
    <row r="34" spans="2:4">
      <c r="B34" s="5" t="s">
        <v>57</v>
      </c>
      <c r="D34" s="6">
        <f>COUNTIF(D3:D32,"NA")</f>
        <v>0</v>
      </c>
    </row>
    <row r="35" spans="2:4">
      <c r="B35" s="5" t="s">
        <v>58</v>
      </c>
      <c r="D35" s="6">
        <f>D33-D34</f>
        <v>0</v>
      </c>
    </row>
    <row r="36" spans="2:4">
      <c r="B36" s="5" t="s">
        <v>59</v>
      </c>
      <c r="D36" s="6">
        <f>COUNTIF(D3:D32,"Ready")</f>
        <v>0</v>
      </c>
    </row>
    <row r="37" spans="2:4">
      <c r="B37" s="5" t="s">
        <v>60</v>
      </c>
      <c r="D37" s="6">
        <f>COUNTIF(D3:D32,"Pending")</f>
        <v>0</v>
      </c>
    </row>
    <row r="38" spans="2:4">
      <c r="B38" s="5" t="s">
        <v>61</v>
      </c>
      <c r="D38" s="7">
        <f>IF(D35=0,0,D36/D35)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2.7109375" customWidth="1"/>
    <col min="2" max="2" width="44.7109375" customWidth="1"/>
  </cols>
  <sheetData>
    <row r="1" spans="1:2">
      <c r="A1" s="2" t="s">
        <v>62</v>
      </c>
      <c r="B1" s="2"/>
    </row>
    <row r="2" spans="1:2">
      <c r="A2" s="3" t="s">
        <v>63</v>
      </c>
      <c r="B2" s="4">
        <v>1.8</v>
      </c>
    </row>
    <row r="3" spans="1:2">
      <c r="A3" s="3" t="s">
        <v>64</v>
      </c>
      <c r="B3" s="4">
        <v>4.8</v>
      </c>
    </row>
    <row r="4" spans="1:2">
      <c r="A4" s="3" t="s">
        <v>65</v>
      </c>
      <c r="B4" s="4">
        <v>4.2</v>
      </c>
    </row>
    <row r="5" spans="1:2">
      <c r="A5" s="3" t="s">
        <v>66</v>
      </c>
      <c r="B5" s="4">
        <v>40</v>
      </c>
    </row>
    <row r="6" spans="1:2">
      <c r="A6" s="3" t="s">
        <v>67</v>
      </c>
      <c r="B6" s="4">
        <v>0.75</v>
      </c>
    </row>
    <row r="7" spans="1:2">
      <c r="A7" s="3" t="s">
        <v>68</v>
      </c>
      <c r="B7" s="3">
        <f>IF(AND(B2&lt;=2.5,B3&lt;=10),"Micro","Not micro on these inputs")</f>
        <v>0</v>
      </c>
    </row>
    <row r="8" spans="1:2">
      <c r="A8" s="5" t="s">
        <v>69</v>
      </c>
      <c r="B8" s="6">
        <f>B3-B4</f>
        <v>0</v>
      </c>
    </row>
    <row r="9" spans="1:2">
      <c r="A9" s="5" t="s">
        <v>70</v>
      </c>
      <c r="B9" s="7">
        <f>IF(B4=0,0,B8/B4)</f>
        <v>0</v>
      </c>
    </row>
    <row r="10" spans="1:2">
      <c r="A10" s="5" t="s">
        <v>71</v>
      </c>
      <c r="B10" s="3">
        <f>IF(B9&gt;0.10,"FLAG: attach reconciliation note","OK")</f>
        <v>0</v>
      </c>
    </row>
    <row r="11" spans="1:2">
      <c r="A11" s="5" t="s">
        <v>72</v>
      </c>
      <c r="B11" s="6">
        <f>B5*B6</f>
        <v>0</v>
      </c>
    </row>
    <row r="12" spans="1:2">
      <c r="A12" s="5" t="s">
        <v>73</v>
      </c>
      <c r="B12" s="6">
        <f>28</f>
        <v>0</v>
      </c>
    </row>
    <row r="13" spans="1:2">
      <c r="A13" s="5" t="s">
        <v>74</v>
      </c>
      <c r="B13" s="6">
        <f>24</f>
        <v>0</v>
      </c>
    </row>
    <row r="14" spans="1:2">
      <c r="A14" s="5" t="s">
        <v>75</v>
      </c>
      <c r="B14" s="7">
        <f>IF(B12=0,0,B13/B12)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cols>
    <col min="1" max="2" width="44.7109375" customWidth="1"/>
    <col min="3" max="3" width="40.7109375" customWidth="1"/>
  </cols>
  <sheetData>
    <row r="1" spans="1:3">
      <c r="A1" s="2" t="s">
        <v>76</v>
      </c>
      <c r="B1" s="2" t="s">
        <v>77</v>
      </c>
      <c r="C1" s="2" t="s">
        <v>78</v>
      </c>
    </row>
    <row r="2" spans="1:3">
      <c r="A2" s="3" t="s">
        <v>79</v>
      </c>
      <c r="B2" s="3">
        <f>'Worked Example'!B14</f>
        <v>0</v>
      </c>
      <c r="C2" s="3" t="s">
        <v>80</v>
      </c>
    </row>
    <row r="3" spans="1:3">
      <c r="A3" s="3" t="s">
        <v>81</v>
      </c>
      <c r="B3" s="3">
        <f>'Worked Example'!B9</f>
        <v>0</v>
      </c>
      <c r="C3" s="3" t="s">
        <v>82</v>
      </c>
    </row>
    <row r="4" spans="1:3">
      <c r="A4" s="3" t="s">
        <v>83</v>
      </c>
      <c r="B4" s="3">
        <f>'Worked Example'!B10</f>
        <v>0</v>
      </c>
      <c r="C4" s="3" t="s">
        <v>84</v>
      </c>
    </row>
    <row r="5" spans="1:3">
      <c r="A5" s="3" t="s">
        <v>85</v>
      </c>
      <c r="B5" s="3">
        <f>'Worked Example'!B11</f>
        <v>0</v>
      </c>
      <c r="C5" s="3" t="s">
        <v>86</v>
      </c>
    </row>
    <row r="6" spans="1:3">
      <c r="A6" s="3" t="s">
        <v>87</v>
      </c>
      <c r="B6" s="3">
        <f>'Worked Example'!B14</f>
        <v>0</v>
      </c>
      <c r="C6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Document Checklist</vt:lpstr>
      <vt:lpstr>Worked Example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2026-10-29T11:26:32Z</dcterms:created>
  <dcterms:modified xsi:type="dcterms:W3CDTF">2026-10-29T11:26:32Z</dcterms:modified>
</cp:coreProperties>
</file>