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e-Way Recon" sheetId="1" state="visible" r:id="rId1"/>
    <sheet xmlns:r="http://schemas.openxmlformats.org/officeDocument/2006/relationships" name="Ageing" sheetId="2" state="visible" r:id="rId2"/>
    <sheet xmlns:r="http://schemas.openxmlformats.org/officeDocument/2006/relationships" name="Doc Checklist" sheetId="3" state="visible" r:id="rId3"/>
    <sheet xmlns:r="http://schemas.openxmlformats.org/officeDocument/2006/relationships" name="Check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10"/>
    </font>
    <font>
      <b val="1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FFFFE699"/>
      </patternFill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2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2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3" fillId="0" borderId="0" pivotButton="0" quotePrefix="0" xfId="0"/>
    <xf numFmtId="0" fontId="3" fillId="3" borderId="0" pivotButton="0" quotePrefix="0" xfId="0"/>
    <xf numFmtId="9" fontId="3" fillId="3" borderId="0" pivotButton="0" quotePrefix="0" xfId="0"/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2" customWidth="1" min="3" max="3"/>
  </cols>
  <sheetData>
    <row r="1">
      <c r="A1" s="1" t="inlineStr">
        <is>
          <t>Three-way stock reconciliation (All figures in ₹ lakh)</t>
        </is>
      </c>
    </row>
    <row r="2">
      <c r="A2" s="2" t="inlineStr">
        <is>
          <t>Overwrite the YELLOW cells with your numbers. Everything else recalculates.</t>
        </is>
      </c>
    </row>
    <row r="4">
      <c r="A4" s="3" t="inlineStr">
        <is>
          <t>A. Closing stock as per BOOKS</t>
        </is>
      </c>
      <c r="B4" s="4" t="n">
        <v>142</v>
      </c>
      <c r="C4" s="5" t="inlineStr">
        <is>
          <t>input</t>
        </is>
      </c>
    </row>
    <row r="5">
      <c r="A5" s="3" t="inlineStr">
        <is>
          <t>B. Closing stock as per GST records (derived)</t>
        </is>
      </c>
      <c r="B5" s="4" t="n">
        <v>138</v>
      </c>
      <c r="C5" s="5" t="inlineStr">
        <is>
          <t>input</t>
        </is>
      </c>
    </row>
    <row r="6">
      <c r="A6" s="3" t="inlineStr">
        <is>
          <t>C. Closing stock as per last STATEMENT filed with bank</t>
        </is>
      </c>
      <c r="B6" s="4" t="n">
        <v>158</v>
      </c>
      <c r="C6" s="5" t="inlineStr">
        <is>
          <t>input</t>
        </is>
      </c>
    </row>
    <row r="7">
      <c r="A7" s="3" t="inlineStr">
        <is>
          <t>D. Closing stock as per PHYSICAL count</t>
        </is>
      </c>
      <c r="B7" s="4" t="n">
        <v>141</v>
      </c>
      <c r="C7" s="5" t="inlineStr">
        <is>
          <t>input</t>
        </is>
      </c>
    </row>
    <row r="8">
      <c r="A8" s="6" t="inlineStr">
        <is>
          <t>E. Variance: statement vs books (C-A)</t>
        </is>
      </c>
      <c r="B8" s="7">
        <f>B8-B5</f>
        <v/>
      </c>
      <c r="C8" s="5" t="inlineStr">
        <is>
          <t>formula</t>
        </is>
      </c>
    </row>
    <row r="9">
      <c r="A9" s="6" t="inlineStr">
        <is>
          <t>F. Variance %: statement vs books</t>
        </is>
      </c>
      <c r="B9" s="8">
        <f>IF(B5=0,0,B9/B5)</f>
        <v/>
      </c>
      <c r="C9" s="5" t="inlineStr">
        <is>
          <t>formula</t>
        </is>
      </c>
    </row>
    <row r="10">
      <c r="A10" s="6" t="inlineStr">
        <is>
          <t>G. Variance %: physical vs books</t>
        </is>
      </c>
      <c r="B10" s="8">
        <f>IF(B5=0,0,(B11-B5)/B5)</f>
        <v/>
      </c>
      <c r="C10" s="5" t="inlineStr">
        <is>
          <t>formula</t>
        </is>
      </c>
    </row>
    <row r="11">
      <c r="A11" s="6" t="inlineStr">
        <is>
          <t>H. Variance %: GST vs books</t>
        </is>
      </c>
      <c r="B11" s="8">
        <f>IF(B5=0,0,(B6-B5)/B5)</f>
        <v/>
      </c>
      <c r="C11" s="5" t="inlineStr">
        <is>
          <t>formula</t>
        </is>
      </c>
    </row>
    <row r="12">
      <c r="A12" s="6" t="inlineStr">
        <is>
          <t>I. Statement-vs-books gap over 10%? (large: expect an adverse remark)</t>
        </is>
      </c>
      <c r="B12" s="9">
        <f>IF(ABS(B10)&gt;=0.1,"YES - adverse remark risk","no")</f>
        <v/>
      </c>
      <c r="C12" s="5" t="inlineStr">
        <is>
          <t>formula</t>
        </is>
      </c>
    </row>
    <row r="13">
      <c r="A13" s="3" t="inlineStr">
        <is>
          <t>J. Less: creditors for stock (unpaid stock)</t>
        </is>
      </c>
      <c r="B13" s="4" t="n">
        <v>18</v>
      </c>
      <c r="C13" s="5" t="inlineStr">
        <is>
          <t>input</t>
        </is>
      </c>
    </row>
    <row r="14">
      <c r="A14" s="6" t="inlineStr">
        <is>
          <t>K. Paid stock (books basis: A-J)</t>
        </is>
      </c>
      <c r="B14" s="7">
        <f>B5-B14</f>
        <v/>
      </c>
      <c r="C14" s="5" t="inlineStr">
        <is>
          <t>formula</t>
        </is>
      </c>
    </row>
    <row r="15">
      <c r="A15" s="3" t="inlineStr">
        <is>
          <t>L. Less: slow-moving/obsolete stock (&gt;180 days)</t>
        </is>
      </c>
      <c r="B15" s="4" t="n">
        <v>9</v>
      </c>
      <c r="C15" s="5" t="inlineStr">
        <is>
          <t>input</t>
        </is>
      </c>
    </row>
    <row r="16">
      <c r="A16" s="6" t="inlineStr">
        <is>
          <t>M. DP-eligible stock (K-L)</t>
        </is>
      </c>
      <c r="B16" s="7">
        <f>B15-B16</f>
        <v/>
      </c>
      <c r="C16" s="5" t="inlineStr">
        <is>
          <t>formula</t>
        </is>
      </c>
    </row>
    <row r="18">
      <c r="A18" s="2" t="inlineStr">
        <is>
          <t>Row I: a gap over 10% between your filed statement and your books will draw an adverse remark; CARO 2020 cl.3(ii)(b) separately makes your statutory auditor report whether quarterly bank statements agree with books.</t>
        </is>
      </c>
    </row>
    <row r="19">
      <c r="A19" s="2" t="inlineStr">
        <is>
          <t>Row M is what the auditor will defend as your security value. Compare it with your sanctioned DP.</t>
        </is>
      </c>
    </row>
  </sheetData>
  <mergeCells count="1"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2" customWidth="1" min="3" max="3"/>
  </cols>
  <sheetData>
    <row r="1">
      <c r="A1" s="1" t="inlineStr">
        <is>
          <t>Stock ageing analysis (All figures in ₹ lakh)</t>
        </is>
      </c>
    </row>
    <row r="2">
      <c r="A2" s="2" t="inlineStr">
        <is>
          <t>Overwrite the YELLOW cells with your numbers. Everything else recalculates.</t>
        </is>
      </c>
    </row>
    <row r="4">
      <c r="A4" s="3" t="inlineStr">
        <is>
          <t>Stock held 0-90 days</t>
        </is>
      </c>
      <c r="B4" s="4" t="n">
        <v>96</v>
      </c>
      <c r="C4" s="5" t="inlineStr">
        <is>
          <t>input</t>
        </is>
      </c>
    </row>
    <row r="5">
      <c r="A5" s="3" t="inlineStr">
        <is>
          <t>Stock held 91-180 days</t>
        </is>
      </c>
      <c r="B5" s="4" t="n">
        <v>28</v>
      </c>
      <c r="C5" s="5" t="inlineStr">
        <is>
          <t>input</t>
        </is>
      </c>
    </row>
    <row r="6">
      <c r="A6" s="3" t="inlineStr">
        <is>
          <t>Stock held 181-365 days</t>
        </is>
      </c>
      <c r="B6" s="4" t="n">
        <v>12</v>
      </c>
      <c r="C6" s="5" t="inlineStr">
        <is>
          <t>input</t>
        </is>
      </c>
    </row>
    <row r="7">
      <c r="A7" s="3" t="inlineStr">
        <is>
          <t>Stock held over 365 days</t>
        </is>
      </c>
      <c r="B7" s="4" t="n">
        <v>6</v>
      </c>
      <c r="C7" s="5" t="inlineStr">
        <is>
          <t>input</t>
        </is>
      </c>
    </row>
    <row r="8">
      <c r="A8" s="6" t="inlineStr">
        <is>
          <t>Total stock (check vs Sheet 1, row A)</t>
        </is>
      </c>
      <c r="B8" s="7">
        <f>SUM(B5:B8)</f>
        <v/>
      </c>
      <c r="C8" s="5" t="inlineStr">
        <is>
          <t>formula</t>
        </is>
      </c>
    </row>
    <row r="9">
      <c r="A9" s="6" t="inlineStr">
        <is>
          <t>Slow-moving stock (&gt;180 days)</t>
        </is>
      </c>
      <c r="B9" s="7">
        <f>B7+B8</f>
        <v/>
      </c>
      <c r="C9" s="5" t="inlineStr">
        <is>
          <t>formula</t>
        </is>
      </c>
    </row>
    <row r="10">
      <c r="A10" s="6" t="inlineStr">
        <is>
          <t>Slow-moving as % of total</t>
        </is>
      </c>
      <c r="B10" s="8">
        <f>IF(B9=0,0,B10/B9)</f>
        <v/>
      </c>
      <c r="C10" s="5" t="inlineStr">
        <is>
          <t>formula</t>
        </is>
      </c>
    </row>
    <row r="11">
      <c r="A11" s="6" t="inlineStr">
        <is>
          <t>Slow-moving &gt; 15% of total?</t>
        </is>
      </c>
      <c r="B11" s="9">
        <f>IF(B11&gt;0.15,"YES - expect exclusion from DP security","no")</f>
        <v/>
      </c>
      <c r="C11" s="5" t="inlineStr">
        <is>
          <t>formula</t>
        </is>
      </c>
    </row>
    <row r="13">
      <c r="A13" s="2" t="inlineStr">
        <is>
          <t>Banks typically exclude slow-moving/obsolete stock from drawing-power security.</t>
        </is>
      </c>
    </row>
    <row r="14">
      <c r="A14" s="2" t="inlineStr">
        <is>
          <t>15% is an analyst trigger used here, not a regulatory norm. Your bank's policy decides.</t>
        </is>
      </c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2" customWidth="1" min="3" max="3"/>
  </cols>
  <sheetData>
    <row r="1">
      <c r="A1" s="1" t="inlineStr">
        <is>
          <t>Stock audit document readiness</t>
        </is>
      </c>
    </row>
    <row r="2">
      <c r="A2" s="2" t="inlineStr">
        <is>
          <t>Mark Y in the YELLOW column when the document is ready. The score recalculates.</t>
        </is>
      </c>
    </row>
    <row r="4">
      <c r="A4" s="6" t="inlineStr">
        <is>
          <t>Sanction letter + latest renewal letter</t>
        </is>
      </c>
      <c r="B4" s="10" t="inlineStr">
        <is>
          <t>N</t>
        </is>
      </c>
      <c r="C4" s="5" t="inlineStr">
        <is>
          <t>input</t>
        </is>
      </c>
    </row>
    <row r="5">
      <c r="A5" s="6" t="inlineStr">
        <is>
          <t>Stock statements filed for last 12 months</t>
        </is>
      </c>
      <c r="B5" s="10" t="inlineStr">
        <is>
          <t>N</t>
        </is>
      </c>
      <c r="C5" s="5" t="inlineStr">
        <is>
          <t>input</t>
        </is>
      </c>
    </row>
    <row r="6">
      <c r="A6" s="6" t="inlineStr">
        <is>
          <t>Stock register / inventory ledger (system extract)</t>
        </is>
      </c>
      <c r="B6" s="10" t="inlineStr">
        <is>
          <t>N</t>
        </is>
      </c>
      <c r="C6" s="5" t="inlineStr">
        <is>
          <t>input</t>
        </is>
      </c>
    </row>
    <row r="7">
      <c r="A7" s="6" t="inlineStr">
        <is>
          <t>Purchase invoices for the audit period (sample-ready)</t>
        </is>
      </c>
      <c r="B7" s="10" t="inlineStr">
        <is>
          <t>N</t>
        </is>
      </c>
      <c r="C7" s="5" t="inlineStr">
        <is>
          <t>input</t>
        </is>
      </c>
    </row>
    <row r="8">
      <c r="A8" s="6" t="inlineStr">
        <is>
          <t>Sales invoices + e-way bills for the audit period</t>
        </is>
      </c>
      <c r="B8" s="10" t="inlineStr">
        <is>
          <t>N</t>
        </is>
      </c>
      <c r="C8" s="5" t="inlineStr">
        <is>
          <t>input</t>
        </is>
      </c>
    </row>
    <row r="9">
      <c r="A9" s="6" t="inlineStr">
        <is>
          <t>GSTR-1 and GSTR-3B for the audit period</t>
        </is>
      </c>
      <c r="B9" s="10" t="inlineStr">
        <is>
          <t>N</t>
        </is>
      </c>
      <c r="C9" s="5" t="inlineStr">
        <is>
          <t>input</t>
        </is>
      </c>
    </row>
    <row r="10">
      <c r="A10" s="6" t="inlineStr">
        <is>
          <t>Creditors-for-stock ledger (ageing)</t>
        </is>
      </c>
      <c r="B10" s="10" t="inlineStr">
        <is>
          <t>N</t>
        </is>
      </c>
      <c r="C10" s="5" t="inlineStr">
        <is>
          <t>input</t>
        </is>
      </c>
    </row>
    <row r="11">
      <c r="A11" s="6" t="inlineStr">
        <is>
          <t>Debtors ledger with ageing (party-wise)</t>
        </is>
      </c>
      <c r="B11" s="10" t="inlineStr">
        <is>
          <t>N</t>
        </is>
      </c>
      <c r="C11" s="5" t="inlineStr">
        <is>
          <t>input</t>
        </is>
      </c>
    </row>
    <row r="12">
      <c r="A12" s="6" t="inlineStr">
        <is>
          <t>Insurance policy with bank (hypothecation) clause</t>
        </is>
      </c>
      <c r="B12" s="10" t="inlineStr">
        <is>
          <t>N</t>
        </is>
      </c>
      <c r="C12" s="5" t="inlineStr">
        <is>
          <t>input</t>
        </is>
      </c>
    </row>
    <row r="13">
      <c r="A13" s="6" t="inlineStr">
        <is>
          <t>Godown rent agreement / ownership proof</t>
        </is>
      </c>
      <c r="B13" s="10" t="inlineStr">
        <is>
          <t>N</t>
        </is>
      </c>
      <c r="C13" s="5" t="inlineStr">
        <is>
          <t>input</t>
        </is>
      </c>
    </row>
    <row r="14">
      <c r="A14" s="6" t="inlineStr">
        <is>
          <t>Stock valuation working (method note: FIFO / weighted avg)</t>
        </is>
      </c>
      <c r="B14" s="10" t="inlineStr">
        <is>
          <t>N</t>
        </is>
      </c>
      <c r="C14" s="5" t="inlineStr">
        <is>
          <t>input</t>
        </is>
      </c>
    </row>
    <row r="15">
      <c r="A15" s="6" t="inlineStr">
        <is>
          <t>Bank statements of the CC account (12 months)</t>
        </is>
      </c>
      <c r="B15" s="10" t="inlineStr">
        <is>
          <t>N</t>
        </is>
      </c>
      <c r="C15" s="5" t="inlineStr">
        <is>
          <t>input</t>
        </is>
      </c>
    </row>
    <row r="16">
      <c r="A16" s="6" t="inlineStr">
        <is>
          <t>CERSAI / ROC charge registration proof</t>
        </is>
      </c>
      <c r="B16" s="10" t="inlineStr">
        <is>
          <t>N</t>
        </is>
      </c>
      <c r="C16" s="5" t="inlineStr">
        <is>
          <t>input</t>
        </is>
      </c>
    </row>
    <row r="17">
      <c r="A17" s="6" t="inlineStr">
        <is>
          <t>Last concurrent-audit / internal-audit remarks on stock</t>
        </is>
      </c>
      <c r="B17" s="10" t="inlineStr">
        <is>
          <t>N</t>
        </is>
      </c>
      <c r="C17" s="5" t="inlineStr">
        <is>
          <t>input</t>
        </is>
      </c>
    </row>
    <row r="18">
      <c r="A18" s="6" t="inlineStr">
        <is>
          <t>Reconciliation: books vs GST vs stock statement (this workbook)</t>
        </is>
      </c>
      <c r="B18" s="10" t="inlineStr">
        <is>
          <t>N</t>
        </is>
      </c>
      <c r="C18" s="5" t="inlineStr">
        <is>
          <t>input</t>
        </is>
      </c>
    </row>
    <row r="20">
      <c r="A20" s="11" t="inlineStr">
        <is>
          <t>Documents ready</t>
        </is>
      </c>
      <c r="B20" s="12">
        <f>COUNTIF(B5:B18,"Y")</f>
        <v/>
      </c>
    </row>
    <row r="21">
      <c r="A21" s="11" t="inlineStr">
        <is>
          <t>Readiness score</t>
        </is>
      </c>
      <c r="B21" s="13">
        <f>B20/15</f>
        <v/>
      </c>
    </row>
    <row r="22">
      <c r="A22" s="2" t="inlineStr">
        <is>
          <t>Aim for 100% before the auditor walks in. Anything missing becomes a remark.</t>
        </is>
      </c>
    </row>
  </sheetData>
  <mergeCells count="1"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8" customWidth="1" min="1" max="1"/>
    <col width="62" customWidth="1" min="2" max="2"/>
    <col width="12" customWidth="1" min="3" max="3"/>
  </cols>
  <sheetData>
    <row r="1">
      <c r="A1" s="1" t="inlineStr">
        <is>
          <t>Reconciliation checks</t>
        </is>
      </c>
    </row>
    <row r="2">
      <c r="A2" s="2" t="inlineStr">
        <is>
          <t>Fix anything red before the auditor arrives.</t>
        </is>
      </c>
    </row>
    <row r="4">
      <c r="A4" s="6" t="inlineStr">
        <is>
          <t>1</t>
        </is>
      </c>
      <c r="B4" s="6" t="inlineStr">
        <is>
          <t>Statement-vs-books variance within 10% (large gaps draw adverse remarks)</t>
        </is>
      </c>
      <c r="C4" s="14">
        <f>IF(ABS('Three-Way Recon'!B10)&lt;0.1,"PASS","FAIL")</f>
        <v/>
      </c>
    </row>
    <row r="5">
      <c r="A5" s="6" t="inlineStr">
        <is>
          <t>2</t>
        </is>
      </c>
      <c r="B5" s="6" t="inlineStr">
        <is>
          <t>Physical-vs-books variance within 5%</t>
        </is>
      </c>
      <c r="C5" s="14">
        <f>IF(ABS('Three-Way Recon'!B11)&lt;0.05,"PASS","FAIL")</f>
        <v/>
      </c>
    </row>
    <row r="6">
      <c r="A6" s="6" t="inlineStr">
        <is>
          <t>3</t>
        </is>
      </c>
      <c r="B6" s="6" t="inlineStr">
        <is>
          <t>Ageing total ties to books (row A)</t>
        </is>
      </c>
      <c r="C6" s="14">
        <f>IF(ABS(Ageing!B9-'Three-Way Recon'!B5)&lt;0.01,"PASS","FAIL")</f>
        <v/>
      </c>
    </row>
    <row r="7">
      <c r="A7" s="6" t="inlineStr">
        <is>
          <t>4</t>
        </is>
      </c>
      <c r="B7" s="6" t="inlineStr">
        <is>
          <t>DP-eligible stock is positive</t>
        </is>
      </c>
      <c r="C7" s="14">
        <f>IF('Three-Way Recon'!B17&gt;0,"PASS","FAIL")</f>
        <v/>
      </c>
    </row>
    <row r="8">
      <c r="A8" s="6" t="inlineStr">
        <is>
          <t>5</t>
        </is>
      </c>
      <c r="B8" s="6" t="inlineStr">
        <is>
          <t>Slow-moving stock within 15% of total</t>
        </is>
      </c>
      <c r="C8" s="14">
        <f>IF(Ageing!B11&lt;=0.15,"PASS","FAIL")</f>
        <v/>
      </c>
    </row>
    <row r="9">
      <c r="A9" s="6" t="inlineStr">
        <is>
          <t>6</t>
        </is>
      </c>
      <c r="B9" s="6" t="inlineStr">
        <is>
          <t>Document readiness at 100%</t>
        </is>
      </c>
      <c r="C9" s="14">
        <f>IF('Doc Checklist'!B21=1,"PASS","FAIL")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2026-09-25T11:58:52+00:00Z</dcterms:created>
  <dcterms:modified xmlns:dcterms="http://purl.org/dc/terms/" xmlns:xsi="http://www.w3.org/2001/XMLSchema-instance" xsi:type="dcterms:W3CDTF">2026-09-25T11:58:52+00:00Z</dcterms:modified>
</cp:coreProperties>
</file>